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21266AB9-AE37-4B13-B81A-F54B1D0BA54C}" xr6:coauthVersionLast="47" xr6:coauthVersionMax="47" xr10:uidLastSave="{00000000-0000-0000-0000-000000000000}"/>
  <bookViews>
    <workbookView xWindow="-120" yWindow="-120" windowWidth="29040" windowHeight="15840" xr2:uid="{7957B93A-4F77-4EC9-A6F6-8B13E5CDB667}"/>
  </bookViews>
  <sheets>
    <sheet name="勤怠管理表" sheetId="1" r:id="rId1"/>
  </sheets>
  <definedNames>
    <definedName name="_xlnm._FilterDatabase" localSheetId="0" hidden="1">勤怠管理表!$B$7:$I$7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8" i="1"/>
  <c r="D40" i="1"/>
  <c r="D39" i="1"/>
  <c r="D42" i="1" s="1"/>
  <c r="H39" i="1" l="1"/>
  <c r="D41" i="1"/>
  <c r="B9" i="1"/>
  <c r="B10" i="1" l="1"/>
  <c r="C9" i="1"/>
  <c r="B11" i="1" l="1"/>
  <c r="C10" i="1"/>
  <c r="B12" i="1" l="1"/>
  <c r="C11" i="1"/>
  <c r="B13" i="1" l="1"/>
  <c r="C12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5" i="1"/>
  <c r="B37" i="1" l="1"/>
  <c r="C36" i="1"/>
  <c r="B38" i="1" l="1"/>
  <c r="C38" i="1" s="1"/>
  <c r="C37" i="1"/>
</calcChain>
</file>

<file path=xl/sharedStrings.xml><?xml version="1.0" encoding="utf-8"?>
<sst xmlns="http://schemas.openxmlformats.org/spreadsheetml/2006/main" count="29" uniqueCount="20">
  <si>
    <t>曜日</t>
    <rPh sb="0" eb="2">
      <t>ヨウビ</t>
    </rPh>
    <phoneticPr fontId="3"/>
  </si>
  <si>
    <t>出勤／在宅</t>
    <rPh sb="0" eb="2">
      <t>シュッキン</t>
    </rPh>
    <rPh sb="3" eb="5">
      <t>ザイタク</t>
    </rPh>
    <phoneticPr fontId="3"/>
  </si>
  <si>
    <t>出勤</t>
    <rPh sb="0" eb="2">
      <t>シュッキン</t>
    </rPh>
    <phoneticPr fontId="3"/>
  </si>
  <si>
    <t>出勤日合計</t>
    <rPh sb="0" eb="2">
      <t>シュッキン</t>
    </rPh>
    <rPh sb="2" eb="3">
      <t>ビ</t>
    </rPh>
    <rPh sb="3" eb="5">
      <t>ゴウケイ</t>
    </rPh>
    <phoneticPr fontId="3"/>
  </si>
  <si>
    <t>在宅日合計</t>
    <rPh sb="0" eb="2">
      <t>ザイタク</t>
    </rPh>
    <rPh sb="2" eb="3">
      <t>ヒ</t>
    </rPh>
    <rPh sb="3" eb="5">
      <t>ゴウケイ</t>
    </rPh>
    <phoneticPr fontId="3"/>
  </si>
  <si>
    <t>日付</t>
    <rPh sb="0" eb="2">
      <t>ヒヅケ</t>
    </rPh>
    <phoneticPr fontId="1"/>
  </si>
  <si>
    <t>終業時刻</t>
    <rPh sb="0" eb="2">
      <t>シュウギョウ</t>
    </rPh>
    <rPh sb="2" eb="4">
      <t>ジコク</t>
    </rPh>
    <phoneticPr fontId="1"/>
  </si>
  <si>
    <t>始業時刻</t>
    <rPh sb="0" eb="4">
      <t>シギョウジコク</t>
    </rPh>
    <phoneticPr fontId="1"/>
  </si>
  <si>
    <t>実働時間</t>
    <rPh sb="0" eb="2">
      <t>ジツドウ</t>
    </rPh>
    <rPh sb="2" eb="4">
      <t>ジカン</t>
    </rPh>
    <phoneticPr fontId="1"/>
  </si>
  <si>
    <t>休憩時間(h)</t>
    <rPh sb="0" eb="2">
      <t>キュウケイ</t>
    </rPh>
    <rPh sb="2" eb="4">
      <t>ジカン</t>
    </rPh>
    <phoneticPr fontId="1"/>
  </si>
  <si>
    <t>備考</t>
    <rPh sb="0" eb="2">
      <t>ビコウ</t>
    </rPh>
    <phoneticPr fontId="1"/>
  </si>
  <si>
    <t>出張</t>
  </si>
  <si>
    <t>休み</t>
  </si>
  <si>
    <t>出張合計</t>
    <rPh sb="0" eb="2">
      <t>シュッチョウ</t>
    </rPh>
    <rPh sb="2" eb="4">
      <t>ゴウケイ</t>
    </rPh>
    <phoneticPr fontId="1"/>
  </si>
  <si>
    <t>休み合計</t>
    <rPh sb="0" eb="1">
      <t>ヤス</t>
    </rPh>
    <rPh sb="2" eb="4">
      <t>ゴウケイ</t>
    </rPh>
    <phoneticPr fontId="1"/>
  </si>
  <si>
    <t>勤務時間合計</t>
    <rPh sb="0" eb="2">
      <t>キンム</t>
    </rPh>
    <rPh sb="2" eb="4">
      <t>ジカン</t>
    </rPh>
    <rPh sb="4" eb="6">
      <t>ゴウケイ</t>
    </rPh>
    <phoneticPr fontId="1"/>
  </si>
  <si>
    <t>部署名：</t>
    <rPh sb="0" eb="2">
      <t>ブショ</t>
    </rPh>
    <rPh sb="2" eb="3">
      <t>メイ</t>
    </rPh>
    <phoneticPr fontId="1"/>
  </si>
  <si>
    <t>氏名：</t>
    <rPh sb="0" eb="2">
      <t>シメイ</t>
    </rPh>
    <phoneticPr fontId="1"/>
  </si>
  <si>
    <t>出勤／在宅　勤怠管理表</t>
    <rPh sb="0" eb="2">
      <t>シュッキン</t>
    </rPh>
    <rPh sb="3" eb="5">
      <t>ザイタク</t>
    </rPh>
    <rPh sb="6" eb="8">
      <t>キンタイ</t>
    </rPh>
    <rPh sb="8" eb="10">
      <t>カンリ</t>
    </rPh>
    <rPh sb="10" eb="11">
      <t>ヒョウ</t>
    </rPh>
    <phoneticPr fontId="1"/>
  </si>
  <si>
    <t>在宅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</si>
</sst>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;@"/>
    <numFmt numFmtId="177" formatCode="h:mm;@"/>
    <numFmt numFmtId="178" formatCode="yyyy&quot;年&quot;m&quot;月度&quot;;@"/>
    <numFmt numFmtId="179" formatCode="[h]:mm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Meiryo UI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20" fontId="0" fillId="0" borderId="2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179" fontId="4" fillId="5" borderId="2" xfId="0" applyNumberFormat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0" fillId="0" borderId="5" xfId="0" applyBorder="1">
      <alignment vertical="center"/>
    </xf>
    <xf numFmtId="0" fontId="2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 shrinkToFit="1"/>
    </xf>
    <xf numFmtId="0" fontId="0" fillId="2" borderId="2" xfId="0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AF3B-1BDA-4D16-9F2C-556C338B3BDC}">
  <dimension ref="B2:I42"/>
  <sheetViews>
    <sheetView showGridLines="0" tabSelected="1" zoomScaleNormal="100" workbookViewId="0">
      <selection activeCell="I4" sqref="I4"/>
    </sheetView>
  </sheetViews>
  <sheetFormatPr defaultRowHeight="18.75" x14ac:dyDescent="0.4"/>
  <cols>
    <col min="1" max="1" width="3.625" customWidth="1"/>
    <col min="2" max="2" width="10.125" customWidth="1"/>
    <col min="3" max="3" width="9.625" customWidth="1"/>
    <col min="4" max="8" width="12.625" customWidth="1"/>
    <col min="9" max="9" width="25.625" customWidth="1"/>
    <col min="10" max="10" width="3.625" customWidth="1"/>
  </cols>
  <sheetData>
    <row r="2" spans="2:9" ht="39.950000000000003" customHeight="1" x14ac:dyDescent="0.4">
      <c r="E2" s="20" t="s">
        <v>18</v>
      </c>
      <c r="F2" s="21"/>
      <c r="G2" s="21"/>
    </row>
    <row r="4" spans="2:9" ht="23.1" customHeight="1" thickBot="1" x14ac:dyDescent="0.45">
      <c r="H4" s="8" t="s">
        <v>16</v>
      </c>
      <c r="I4" s="8"/>
    </row>
    <row r="5" spans="2:9" ht="23.1" customHeight="1" thickBot="1" x14ac:dyDescent="0.45">
      <c r="B5" s="22">
        <v>45658</v>
      </c>
      <c r="C5" s="22"/>
      <c r="D5" s="22"/>
      <c r="H5" s="13" t="s">
        <v>17</v>
      </c>
      <c r="I5" s="13"/>
    </row>
    <row r="7" spans="2:9" x14ac:dyDescent="0.4">
      <c r="B7" s="14" t="s">
        <v>5</v>
      </c>
      <c r="C7" s="15" t="s">
        <v>0</v>
      </c>
      <c r="D7" s="16" t="s">
        <v>1</v>
      </c>
      <c r="E7" s="17" t="s">
        <v>7</v>
      </c>
      <c r="F7" s="17" t="s">
        <v>6</v>
      </c>
      <c r="G7" s="17" t="s">
        <v>9</v>
      </c>
      <c r="H7" s="17" t="s">
        <v>8</v>
      </c>
      <c r="I7" s="17" t="s">
        <v>10</v>
      </c>
    </row>
    <row r="8" spans="2:9" x14ac:dyDescent="0.4">
      <c r="B8" s="4">
        <f>B5</f>
        <v>45658</v>
      </c>
      <c r="C8" s="1" t="str">
        <f>TEXT(B8,"aaa")</f>
        <v>水</v>
      </c>
      <c r="D8" s="2" t="s">
        <v>12</v>
      </c>
      <c r="E8" s="6"/>
      <c r="F8" s="6"/>
      <c r="G8" s="7"/>
      <c r="H8" s="6">
        <f>F8-E8-G8</f>
        <v>0</v>
      </c>
      <c r="I8" s="5"/>
    </row>
    <row r="9" spans="2:9" x14ac:dyDescent="0.4">
      <c r="B9" s="4">
        <f>B8+1</f>
        <v>45659</v>
      </c>
      <c r="C9" s="1" t="str">
        <f t="shared" ref="C9:C38" si="0">TEXT(B9,"aaa")</f>
        <v>木</v>
      </c>
      <c r="D9" s="2" t="s">
        <v>12</v>
      </c>
      <c r="E9" s="6"/>
      <c r="F9" s="6"/>
      <c r="G9" s="7"/>
      <c r="H9" s="6">
        <f t="shared" ref="H9:H38" si="1">F9-E9-G9</f>
        <v>0</v>
      </c>
      <c r="I9" s="5"/>
    </row>
    <row r="10" spans="2:9" x14ac:dyDescent="0.4">
      <c r="B10" s="4">
        <f t="shared" ref="B10:B38" si="2">B9+1</f>
        <v>45660</v>
      </c>
      <c r="C10" s="1" t="str">
        <f t="shared" si="0"/>
        <v>金</v>
      </c>
      <c r="D10" s="2" t="s">
        <v>12</v>
      </c>
      <c r="E10" s="6"/>
      <c r="F10" s="6"/>
      <c r="G10" s="7"/>
      <c r="H10" s="6">
        <f t="shared" si="1"/>
        <v>0</v>
      </c>
      <c r="I10" s="5"/>
    </row>
    <row r="11" spans="2:9" x14ac:dyDescent="0.4">
      <c r="B11" s="4">
        <f t="shared" si="2"/>
        <v>45661</v>
      </c>
      <c r="C11" s="1" t="str">
        <f t="shared" si="0"/>
        <v>土</v>
      </c>
      <c r="D11" s="2" t="s">
        <v>12</v>
      </c>
      <c r="E11" s="6"/>
      <c r="F11" s="6"/>
      <c r="G11" s="7"/>
      <c r="H11" s="6">
        <f t="shared" si="1"/>
        <v>0</v>
      </c>
      <c r="I11" s="5"/>
    </row>
    <row r="12" spans="2:9" x14ac:dyDescent="0.4">
      <c r="B12" s="4">
        <f t="shared" si="2"/>
        <v>45662</v>
      </c>
      <c r="C12" s="1" t="str">
        <f t="shared" si="0"/>
        <v>日</v>
      </c>
      <c r="D12" s="2" t="s">
        <v>12</v>
      </c>
      <c r="E12" s="6"/>
      <c r="F12" s="6"/>
      <c r="G12" s="7"/>
      <c r="H12" s="6">
        <f t="shared" si="1"/>
        <v>0</v>
      </c>
      <c r="I12" s="5"/>
    </row>
    <row r="13" spans="2:9" x14ac:dyDescent="0.4">
      <c r="B13" s="4">
        <f t="shared" si="2"/>
        <v>45663</v>
      </c>
      <c r="C13" s="1" t="str">
        <f t="shared" si="0"/>
        <v>月</v>
      </c>
      <c r="D13" s="2" t="s">
        <v>2</v>
      </c>
      <c r="E13" s="6">
        <v>0.375</v>
      </c>
      <c r="F13" s="6">
        <v>0.75</v>
      </c>
      <c r="G13" s="7">
        <v>4.1666666666666664E-2</v>
      </c>
      <c r="H13" s="6">
        <f t="shared" si="1"/>
        <v>0.33333333333333331</v>
      </c>
      <c r="I13" s="5"/>
    </row>
    <row r="14" spans="2:9" x14ac:dyDescent="0.4">
      <c r="B14" s="4">
        <f t="shared" si="2"/>
        <v>45664</v>
      </c>
      <c r="C14" s="1" t="str">
        <f t="shared" si="0"/>
        <v>火</v>
      </c>
      <c r="D14" s="2" t="s">
        <v>19</v>
      </c>
      <c r="E14" s="6">
        <v>0.375</v>
      </c>
      <c r="F14" s="6">
        <v>0.72916666666666663</v>
      </c>
      <c r="G14" s="7">
        <v>4.1666666666666664E-2</v>
      </c>
      <c r="H14" s="6">
        <f t="shared" si="1"/>
        <v>0.31249999999999994</v>
      </c>
      <c r="I14" s="5"/>
    </row>
    <row r="15" spans="2:9" x14ac:dyDescent="0.4">
      <c r="B15" s="4">
        <f t="shared" si="2"/>
        <v>45665</v>
      </c>
      <c r="C15" s="1" t="str">
        <f t="shared" si="0"/>
        <v>水</v>
      </c>
      <c r="D15" s="2" t="s">
        <v>11</v>
      </c>
      <c r="E15" s="6">
        <v>0.375</v>
      </c>
      <c r="F15" s="6">
        <v>0.75</v>
      </c>
      <c r="G15" s="7">
        <v>4.1666666666666664E-2</v>
      </c>
      <c r="H15" s="6">
        <f t="shared" si="1"/>
        <v>0.33333333333333331</v>
      </c>
      <c r="I15" s="5"/>
    </row>
    <row r="16" spans="2:9" x14ac:dyDescent="0.4">
      <c r="B16" s="4">
        <f t="shared" si="2"/>
        <v>45666</v>
      </c>
      <c r="C16" s="1" t="str">
        <f t="shared" si="0"/>
        <v>木</v>
      </c>
      <c r="D16" s="2" t="s">
        <v>2</v>
      </c>
      <c r="E16" s="6">
        <v>0.375</v>
      </c>
      <c r="F16" s="6">
        <v>0.75</v>
      </c>
      <c r="G16" s="7">
        <v>4.1666666666666664E-2</v>
      </c>
      <c r="H16" s="6">
        <f t="shared" si="1"/>
        <v>0.33333333333333331</v>
      </c>
      <c r="I16" s="5"/>
    </row>
    <row r="17" spans="2:9" x14ac:dyDescent="0.4">
      <c r="B17" s="4">
        <f t="shared" si="2"/>
        <v>45667</v>
      </c>
      <c r="C17" s="1" t="str">
        <f t="shared" si="0"/>
        <v>金</v>
      </c>
      <c r="D17" s="2" t="s">
        <v>19</v>
      </c>
      <c r="E17" s="6">
        <v>0.375</v>
      </c>
      <c r="F17" s="6">
        <v>0.72916666666666663</v>
      </c>
      <c r="G17" s="7">
        <v>4.1666666666666664E-2</v>
      </c>
      <c r="H17" s="6">
        <f t="shared" si="1"/>
        <v>0.31249999999999994</v>
      </c>
      <c r="I17" s="5"/>
    </row>
    <row r="18" spans="2:9" x14ac:dyDescent="0.4">
      <c r="B18" s="4">
        <f t="shared" si="2"/>
        <v>45668</v>
      </c>
      <c r="C18" s="1" t="str">
        <f t="shared" si="0"/>
        <v>土</v>
      </c>
      <c r="D18" s="2" t="s">
        <v>12</v>
      </c>
      <c r="E18" s="6"/>
      <c r="F18" s="6"/>
      <c r="G18" s="7"/>
      <c r="H18" s="6">
        <f t="shared" si="1"/>
        <v>0</v>
      </c>
      <c r="I18" s="5"/>
    </row>
    <row r="19" spans="2:9" x14ac:dyDescent="0.4">
      <c r="B19" s="4">
        <f t="shared" si="2"/>
        <v>45669</v>
      </c>
      <c r="C19" s="1" t="str">
        <f t="shared" si="0"/>
        <v>日</v>
      </c>
      <c r="D19" s="2" t="s">
        <v>12</v>
      </c>
      <c r="E19" s="6"/>
      <c r="F19" s="6"/>
      <c r="G19" s="7"/>
      <c r="H19" s="6">
        <f t="shared" si="1"/>
        <v>0</v>
      </c>
      <c r="I19" s="5"/>
    </row>
    <row r="20" spans="2:9" x14ac:dyDescent="0.4">
      <c r="B20" s="4">
        <f t="shared" si="2"/>
        <v>45670</v>
      </c>
      <c r="C20" s="1" t="str">
        <f t="shared" si="0"/>
        <v>月</v>
      </c>
      <c r="D20" s="2" t="s">
        <v>12</v>
      </c>
      <c r="E20" s="6"/>
      <c r="F20" s="6"/>
      <c r="G20" s="7"/>
      <c r="H20" s="6">
        <f t="shared" si="1"/>
        <v>0</v>
      </c>
      <c r="I20" s="5"/>
    </row>
    <row r="21" spans="2:9" x14ac:dyDescent="0.4">
      <c r="B21" s="4">
        <f t="shared" si="2"/>
        <v>45671</v>
      </c>
      <c r="C21" s="1" t="str">
        <f t="shared" si="0"/>
        <v>火</v>
      </c>
      <c r="D21" s="2"/>
      <c r="E21" s="6"/>
      <c r="F21" s="6"/>
      <c r="G21" s="7"/>
      <c r="H21" s="6">
        <f t="shared" si="1"/>
        <v>0</v>
      </c>
      <c r="I21" s="5"/>
    </row>
    <row r="22" spans="2:9" x14ac:dyDescent="0.4">
      <c r="B22" s="4">
        <f t="shared" si="2"/>
        <v>45672</v>
      </c>
      <c r="C22" s="1" t="str">
        <f t="shared" si="0"/>
        <v>水</v>
      </c>
      <c r="D22" s="2"/>
      <c r="E22" s="6"/>
      <c r="F22" s="6"/>
      <c r="G22" s="7"/>
      <c r="H22" s="6">
        <f t="shared" si="1"/>
        <v>0</v>
      </c>
      <c r="I22" s="5"/>
    </row>
    <row r="23" spans="2:9" x14ac:dyDescent="0.4">
      <c r="B23" s="4">
        <f t="shared" si="2"/>
        <v>45673</v>
      </c>
      <c r="C23" s="1" t="str">
        <f t="shared" si="0"/>
        <v>木</v>
      </c>
      <c r="D23" s="2"/>
      <c r="E23" s="6"/>
      <c r="F23" s="6"/>
      <c r="G23" s="7"/>
      <c r="H23" s="6">
        <f t="shared" si="1"/>
        <v>0</v>
      </c>
      <c r="I23" s="5"/>
    </row>
    <row r="24" spans="2:9" x14ac:dyDescent="0.4">
      <c r="B24" s="4">
        <f t="shared" si="2"/>
        <v>45674</v>
      </c>
      <c r="C24" s="1" t="str">
        <f t="shared" si="0"/>
        <v>金</v>
      </c>
      <c r="D24" s="2"/>
      <c r="E24" s="6"/>
      <c r="F24" s="6"/>
      <c r="G24" s="7"/>
      <c r="H24" s="6">
        <f t="shared" si="1"/>
        <v>0</v>
      </c>
      <c r="I24" s="5"/>
    </row>
    <row r="25" spans="2:9" x14ac:dyDescent="0.4">
      <c r="B25" s="4">
        <f t="shared" si="2"/>
        <v>45675</v>
      </c>
      <c r="C25" s="1" t="str">
        <f t="shared" si="0"/>
        <v>土</v>
      </c>
      <c r="D25" s="2"/>
      <c r="E25" s="6"/>
      <c r="F25" s="6"/>
      <c r="G25" s="7"/>
      <c r="H25" s="6">
        <f t="shared" si="1"/>
        <v>0</v>
      </c>
      <c r="I25" s="5"/>
    </row>
    <row r="26" spans="2:9" x14ac:dyDescent="0.4">
      <c r="B26" s="4">
        <f t="shared" si="2"/>
        <v>45676</v>
      </c>
      <c r="C26" s="1" t="str">
        <f t="shared" si="0"/>
        <v>日</v>
      </c>
      <c r="D26" s="2"/>
      <c r="E26" s="6"/>
      <c r="F26" s="6"/>
      <c r="G26" s="7"/>
      <c r="H26" s="6">
        <f t="shared" si="1"/>
        <v>0</v>
      </c>
      <c r="I26" s="5"/>
    </row>
    <row r="27" spans="2:9" x14ac:dyDescent="0.4">
      <c r="B27" s="4">
        <f t="shared" si="2"/>
        <v>45677</v>
      </c>
      <c r="C27" s="1" t="str">
        <f t="shared" si="0"/>
        <v>月</v>
      </c>
      <c r="D27" s="2"/>
      <c r="E27" s="6"/>
      <c r="F27" s="6"/>
      <c r="G27" s="7"/>
      <c r="H27" s="6">
        <f t="shared" si="1"/>
        <v>0</v>
      </c>
      <c r="I27" s="5"/>
    </row>
    <row r="28" spans="2:9" x14ac:dyDescent="0.4">
      <c r="B28" s="4">
        <f t="shared" si="2"/>
        <v>45678</v>
      </c>
      <c r="C28" s="1" t="str">
        <f t="shared" si="0"/>
        <v>火</v>
      </c>
      <c r="D28" s="2"/>
      <c r="E28" s="6"/>
      <c r="F28" s="6"/>
      <c r="G28" s="7"/>
      <c r="H28" s="6">
        <f t="shared" si="1"/>
        <v>0</v>
      </c>
      <c r="I28" s="5"/>
    </row>
    <row r="29" spans="2:9" x14ac:dyDescent="0.4">
      <c r="B29" s="4">
        <f t="shared" si="2"/>
        <v>45679</v>
      </c>
      <c r="C29" s="1" t="str">
        <f t="shared" si="0"/>
        <v>水</v>
      </c>
      <c r="D29" s="2"/>
      <c r="E29" s="6"/>
      <c r="F29" s="6"/>
      <c r="G29" s="7"/>
      <c r="H29" s="6">
        <f t="shared" si="1"/>
        <v>0</v>
      </c>
      <c r="I29" s="5"/>
    </row>
    <row r="30" spans="2:9" x14ac:dyDescent="0.4">
      <c r="B30" s="4">
        <f t="shared" si="2"/>
        <v>45680</v>
      </c>
      <c r="C30" s="1" t="str">
        <f t="shared" si="0"/>
        <v>木</v>
      </c>
      <c r="D30" s="2"/>
      <c r="E30" s="6"/>
      <c r="F30" s="6"/>
      <c r="G30" s="7"/>
      <c r="H30" s="6">
        <f t="shared" si="1"/>
        <v>0</v>
      </c>
      <c r="I30" s="5"/>
    </row>
    <row r="31" spans="2:9" x14ac:dyDescent="0.4">
      <c r="B31" s="4">
        <f t="shared" si="2"/>
        <v>45681</v>
      </c>
      <c r="C31" s="1" t="str">
        <f t="shared" si="0"/>
        <v>金</v>
      </c>
      <c r="D31" s="2"/>
      <c r="E31" s="6"/>
      <c r="F31" s="6"/>
      <c r="G31" s="7"/>
      <c r="H31" s="6">
        <f t="shared" si="1"/>
        <v>0</v>
      </c>
      <c r="I31" s="5"/>
    </row>
    <row r="32" spans="2:9" x14ac:dyDescent="0.4">
      <c r="B32" s="4">
        <f t="shared" si="2"/>
        <v>45682</v>
      </c>
      <c r="C32" s="1" t="str">
        <f t="shared" si="0"/>
        <v>土</v>
      </c>
      <c r="D32" s="2"/>
      <c r="E32" s="6"/>
      <c r="F32" s="6"/>
      <c r="G32" s="7"/>
      <c r="H32" s="6">
        <f t="shared" si="1"/>
        <v>0</v>
      </c>
      <c r="I32" s="5"/>
    </row>
    <row r="33" spans="2:9" x14ac:dyDescent="0.4">
      <c r="B33" s="4">
        <f t="shared" si="2"/>
        <v>45683</v>
      </c>
      <c r="C33" s="1" t="str">
        <f t="shared" si="0"/>
        <v>日</v>
      </c>
      <c r="D33" s="2"/>
      <c r="E33" s="6"/>
      <c r="F33" s="6"/>
      <c r="G33" s="7"/>
      <c r="H33" s="6">
        <f t="shared" si="1"/>
        <v>0</v>
      </c>
      <c r="I33" s="5"/>
    </row>
    <row r="34" spans="2:9" x14ac:dyDescent="0.4">
      <c r="B34" s="4">
        <f t="shared" si="2"/>
        <v>45684</v>
      </c>
      <c r="C34" s="1" t="str">
        <f t="shared" si="0"/>
        <v>月</v>
      </c>
      <c r="D34" s="2"/>
      <c r="E34" s="6"/>
      <c r="F34" s="6"/>
      <c r="G34" s="7"/>
      <c r="H34" s="6">
        <f t="shared" si="1"/>
        <v>0</v>
      </c>
      <c r="I34" s="5"/>
    </row>
    <row r="35" spans="2:9" x14ac:dyDescent="0.4">
      <c r="B35" s="4">
        <f t="shared" si="2"/>
        <v>45685</v>
      </c>
      <c r="C35" s="1" t="str">
        <f t="shared" si="0"/>
        <v>火</v>
      </c>
      <c r="D35" s="2"/>
      <c r="E35" s="6"/>
      <c r="F35" s="6"/>
      <c r="G35" s="7"/>
      <c r="H35" s="6">
        <f t="shared" si="1"/>
        <v>0</v>
      </c>
      <c r="I35" s="5"/>
    </row>
    <row r="36" spans="2:9" x14ac:dyDescent="0.4">
      <c r="B36" s="4">
        <f t="shared" si="2"/>
        <v>45686</v>
      </c>
      <c r="C36" s="1" t="str">
        <f t="shared" si="0"/>
        <v>水</v>
      </c>
      <c r="D36" s="2"/>
      <c r="E36" s="6"/>
      <c r="F36" s="6"/>
      <c r="G36" s="7"/>
      <c r="H36" s="6">
        <f t="shared" si="1"/>
        <v>0</v>
      </c>
      <c r="I36" s="5"/>
    </row>
    <row r="37" spans="2:9" x14ac:dyDescent="0.4">
      <c r="B37" s="4">
        <f t="shared" si="2"/>
        <v>45687</v>
      </c>
      <c r="C37" s="1" t="str">
        <f t="shared" si="0"/>
        <v>木</v>
      </c>
      <c r="D37" s="2"/>
      <c r="E37" s="6"/>
      <c r="F37" s="6"/>
      <c r="G37" s="7"/>
      <c r="H37" s="6">
        <f t="shared" si="1"/>
        <v>0</v>
      </c>
      <c r="I37" s="5"/>
    </row>
    <row r="38" spans="2:9" x14ac:dyDescent="0.4">
      <c r="B38" s="9">
        <f t="shared" si="2"/>
        <v>45688</v>
      </c>
      <c r="C38" s="1" t="str">
        <f t="shared" si="0"/>
        <v>金</v>
      </c>
      <c r="D38" s="3"/>
      <c r="E38" s="6"/>
      <c r="F38" s="6"/>
      <c r="G38" s="7"/>
      <c r="H38" s="6">
        <f t="shared" si="1"/>
        <v>0</v>
      </c>
      <c r="I38" s="5"/>
    </row>
    <row r="39" spans="2:9" x14ac:dyDescent="0.4">
      <c r="C39" s="18" t="s">
        <v>3</v>
      </c>
      <c r="D39" s="12">
        <f>COUNTIFS(D8:D38,"*出勤*")</f>
        <v>2</v>
      </c>
      <c r="G39" s="10" t="s">
        <v>15</v>
      </c>
      <c r="H39" s="11">
        <f>SUM(H8:H38)</f>
        <v>1.6249999999999998</v>
      </c>
    </row>
    <row r="40" spans="2:9" x14ac:dyDescent="0.4">
      <c r="C40" s="18" t="s">
        <v>4</v>
      </c>
      <c r="D40" s="12">
        <f>COUNTIFS(D8:D38,"*在宅*")</f>
        <v>2</v>
      </c>
    </row>
    <row r="41" spans="2:9" x14ac:dyDescent="0.4">
      <c r="C41" s="19" t="s">
        <v>13</v>
      </c>
      <c r="D41" s="12">
        <f>COUNTIFS(D9:D39,"*出張*")</f>
        <v>1</v>
      </c>
    </row>
    <row r="42" spans="2:9" x14ac:dyDescent="0.4">
      <c r="C42" s="19" t="s">
        <v>14</v>
      </c>
      <c r="D42" s="12">
        <f>COUNTIFS(D10:D40,"*休み*")</f>
        <v>6</v>
      </c>
    </row>
  </sheetData>
  <mergeCells count="2">
    <mergeCell ref="E2:G2"/>
    <mergeCell ref="B5:D5"/>
  </mergeCells>
  <phoneticPr fontId="1"/>
  <dataValidations count="1">
    <dataValidation type="list" allowBlank="1" showInputMessage="1" sqref="D8:D38" xr:uid="{B0D3C3C6-E103-41CB-9EFB-90A0FC3BE10A}">
      <formula1>"出勤,在宅,出張,休み"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勤怠管理表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2020-11-06T02:54:18Z</dcterms:created>
  <dcterms:modified xsi:type="dcterms:W3CDTF">2025-01-11T06:49:23Z</dcterms:modified>
</cp:coreProperties>
</file>